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V47" i="2"/>
  <c r="V46"/>
  <c r="V45"/>
  <c r="V44"/>
  <c r="V43"/>
  <c r="S26" l="1"/>
  <c r="V42"/>
  <c r="S42"/>
  <c r="V41"/>
  <c r="V40"/>
  <c r="S40"/>
  <c r="S27"/>
  <c r="S37" l="1"/>
  <c r="V39" l="1"/>
  <c r="S39"/>
  <c r="V38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33" i="2"/>
  <c r="S28"/>
  <c r="U45" i="10" l="1"/>
  <c r="R47" i="3" l="1"/>
  <c r="U47" s="1"/>
  <c r="V37" i="2" l="1"/>
  <c r="V36"/>
  <c r="S36"/>
  <c r="V35"/>
  <c r="S35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S34" i="2" l="1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34" i="2"/>
  <c r="V33"/>
  <c r="S32"/>
  <c r="V32" s="1"/>
  <c r="S31"/>
  <c r="V31" s="1"/>
  <c r="S30"/>
  <c r="V30" s="1"/>
  <c r="S29"/>
  <c r="V29" s="1"/>
  <c r="V28"/>
  <c r="V27"/>
  <c r="V26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U47" i="10" l="1"/>
  <c r="U28" i="3"/>
  <c r="U27"/>
  <c r="U49" i="1"/>
  <c r="U50" s="1"/>
  <c r="K12" s="1"/>
  <c r="T24" i="2"/>
  <c r="V24" s="1"/>
  <c r="S24" i="10"/>
  <c r="U24" s="1"/>
  <c r="U24" i="3"/>
  <c r="K12" i="2" l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<sst xmlns="http://schemas.openxmlformats.org/spreadsheetml/2006/main" count="1115" uniqueCount="209">
  <si>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</si>
  <si>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</si>
  <si>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</si>
  <si>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</si>
  <si>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</si>
  <si>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</si>
  <si>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</si>
  <si>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</si>
  <si>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</si>
  <si>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</si>
  <si>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</si>
  <si>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</si>
  <si>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</si>
  <si>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</si>
  <si>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</si>
  <si>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</si>
  <si>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</si>
  <si>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</si>
  <si>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</si>
  <si>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</si>
  <si>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</si>
  <si>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</si>
  <si>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</si>
  <si>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</si>
  <si>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</si>
  <si>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</si>
  <si>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</si>
  <si>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</si>
  <si>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</si>
  <si>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</si>
  <si>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</si>
  <si>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</si>
  <si>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</si>
  <si>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</si>
  <si>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</si>
  <si>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</si>
  <si>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</si>
  <si>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</si>
  <si>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</si>
  <si>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</si>
  <si>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</si>
  <si>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</si>
  <si>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</si>
  <si>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</si>
  <si>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</si>
  <si>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</si>
  <si>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</si>
  <si>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</si>
  <si>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</si>
  <si>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</si>
  <si>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</si>
  <si>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</si>
  <si>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</si>
  <si>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</si>
  <si>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</si>
  <si>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</si>
  <si>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</si>
  <si>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</si>
  <si>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</si>
  <si>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</si>
  <si>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</si>
  <si>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</si>
  <si>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</si>
  <si>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</si>
  <si>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</si>
  <si>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</si>
  <si>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</si>
  <si>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</si>
  <si>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</si>
  <si>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</si>
  <si>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</si>
  <si>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</si>
  <si>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</si>
  <si>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</si>
  <si>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</si>
  <si>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</si>
  <si>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</si>
  <si>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</si>
  <si>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</si>
  <si>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</si>
  <si>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</si>
  <si>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</si>
  <si>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</si>
  <si>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</si>
  <si>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</si>
  <si>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</si>
  <si>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</si>
  <si>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</si>
  <si>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</si>
  <si>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</si>
  <si>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</si>
  <si>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</si>
  <si>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</si>
  <si>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</si>
  <si>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</si>
  <si>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</si>
  <si>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</si>
  <si>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</si>
  <si>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</si>
  <si>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</si>
  <si>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</si>
  <si>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</si>
  <si>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</si>
  <si>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</si>
  <si>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</si>
  <si>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</si>
  <si>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</si>
  <si>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</si>
  <si>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</si>
  <si>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</si>
  <si>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мука пшеничная</t>
  </si>
  <si>
    <t>какао с молоком</t>
  </si>
  <si>
    <t>крупа манная</t>
  </si>
  <si>
    <t>яйца</t>
  </si>
  <si>
    <t>сухари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</si>
  <si>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</si>
  <si>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</si>
  <si>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</si>
  <si>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</si>
  <si>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</si>
  <si>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</si>
  <si>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</si>
  <si>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</si>
  <si>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</si>
  <si>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</si>
  <si>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</si>
  <si>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</si>
  <si>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</si>
  <si>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</si>
  <si>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</si>
  <si>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</si>
  <si>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</si>
  <si>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</si>
  <si>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</si>
  <si>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</si>
  <si>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</si>
  <si>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</si>
  <si>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</si>
  <si>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</si>
  <si>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</si>
  <si>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</si>
  <si>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</si>
  <si>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</si>
  <si>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</si>
  <si>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</si>
  <si>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</si>
  <si>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</si>
  <si>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</si>
  <si>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</si>
  <si>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</si>
  <si>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</si>
  <si>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</si>
  <si>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</si>
  <si>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</si>
  <si>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</si>
  <si>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</si>
  <si>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</si>
  <si>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</si>
  <si>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</si>
  <si>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</si>
  <si>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</si>
  <si>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</si>
  <si>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</si>
  <si>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</si>
  <si>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</si>
  <si>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</si>
  <si>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</si>
  <si>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</si>
  <si>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</si>
  <si>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</si>
  <si>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</si>
  <si>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</si>
  <si>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</si>
  <si>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</si>
  <si>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</si>
  <si>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</si>
  <si>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</si>
  <si>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</si>
  <si>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</si>
  <si>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</si>
  <si>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</si>
  <si>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</si>
  <si>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</si>
  <si>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</si>
  <si>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</si>
  <si>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</si>
  <si>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</si>
  <si>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</si>
  <si>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</si>
  <si>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</si>
  <si>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</si>
  <si>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</si>
  <si>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</si>
  <si>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</si>
  <si>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мясо кур отварное (порц без кост)</t>
  </si>
  <si>
    <t>каша рисовая рассыпчатая</t>
  </si>
  <si>
    <t>крупа рисовая</t>
  </si>
  <si>
    <t xml:space="preserve">хлеб с маслом </t>
  </si>
  <si>
    <t>уха рыбацкая</t>
  </si>
  <si>
    <t>минтай</t>
  </si>
  <si>
    <t>Васнина С.А.</t>
  </si>
  <si>
    <t>запеканка из творога</t>
  </si>
  <si>
    <t>сгущеное молоко</t>
  </si>
  <si>
    <t>Фатеева О.С.</t>
  </si>
  <si>
    <t>Чернова Н.Н.</t>
  </si>
  <si>
    <t>сдоба обыкновенная</t>
  </si>
  <si>
    <t>масса творожная</t>
  </si>
  <si>
    <t>"02" апрель  2024 г.</t>
  </si>
  <si>
    <t>02.04.2024г.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</si>
</sst>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4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2" fontId="9" fillId="0" borderId="21" xfId="0" applyNumberFormat="1" applyFont="1" applyBorder="1"/>
    <xf numFmtId="1" fontId="9" fillId="0" borderId="36" xfId="0" applyNumberFormat="1" applyFont="1" applyBorder="1"/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 t="s">
        <v>92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178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80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 t="s">
        <v>78</v>
      </c>
      <c r="P8" s="92" t="s">
        <v>179</v>
      </c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100</v>
      </c>
      <c r="F12" s="123"/>
      <c r="G12" s="123">
        <v>1</v>
      </c>
      <c r="H12" s="123"/>
      <c r="I12" s="123" t="s">
        <v>100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 ht="14.25" customHeight="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23.2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9"/>
      <c r="D20" s="257"/>
      <c r="E20" s="257" t="s">
        <v>101</v>
      </c>
      <c r="F20" s="257" t="s">
        <v>87</v>
      </c>
      <c r="G20" s="257" t="s">
        <v>102</v>
      </c>
      <c r="H20" s="257" t="s">
        <v>65</v>
      </c>
      <c r="I20" s="257"/>
      <c r="J20" s="257" t="s">
        <v>93</v>
      </c>
      <c r="K20" s="257" t="s">
        <v>94</v>
      </c>
      <c r="L20" s="257" t="s">
        <v>103</v>
      </c>
      <c r="M20" s="257" t="s">
        <v>104</v>
      </c>
      <c r="N20" s="257" t="s">
        <v>58</v>
      </c>
      <c r="O20" s="257" t="s">
        <v>105</v>
      </c>
      <c r="P20" s="257"/>
      <c r="Q20" s="257"/>
      <c r="R20" s="261"/>
      <c r="S20" s="141"/>
      <c r="T20" s="92"/>
      <c r="U20" s="92"/>
    </row>
    <row r="21" spans="1:21" ht="21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6.2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113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106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107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163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164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110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105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10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 t="s">
        <v>185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>
      <c r="A18" s="106"/>
      <c r="B18" s="138"/>
      <c r="C18" s="139" t="s">
        <v>34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3.5" customHeight="1">
      <c r="A19" s="107"/>
      <c r="B19" s="139"/>
      <c r="C19" s="139" t="s">
        <v>39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7" t="s">
        <v>156</v>
      </c>
      <c r="E20" s="257" t="s">
        <v>111</v>
      </c>
      <c r="F20" s="257" t="s">
        <v>131</v>
      </c>
      <c r="G20" s="257"/>
      <c r="H20" s="257"/>
      <c r="I20" s="257"/>
      <c r="J20" s="257" t="s">
        <v>157</v>
      </c>
      <c r="K20" s="257" t="s">
        <v>158</v>
      </c>
      <c r="L20" s="257" t="s">
        <v>117</v>
      </c>
      <c r="M20" s="257" t="s">
        <v>159</v>
      </c>
      <c r="N20" s="257" t="s">
        <v>58</v>
      </c>
      <c r="O20" s="257" t="s">
        <v>190</v>
      </c>
      <c r="P20" s="257"/>
      <c r="Q20" s="257"/>
      <c r="R20" s="261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160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109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183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108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113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0"/>
  <sheetViews>
    <sheetView tabSelected="1" topLeftCell="A4" zoomScale="90" zoomScaleNormal="90" zoomScalePageLayoutView="60" workbookViewId="0">
      <selection activeCell="K12" sqref="K12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1" t="s">
        <v>1</v>
      </c>
      <c r="V1" s="251"/>
      <c r="W1" s="92"/>
    </row>
    <row r="2" spans="1:23">
      <c r="A2" s="93" t="s">
        <v>2</v>
      </c>
      <c r="B2" s="93"/>
      <c r="C2" s="93" t="s">
        <v>203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2" t="s">
        <v>3</v>
      </c>
      <c r="V2" s="252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207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105"/>
      <c r="M9" s="94"/>
      <c r="N9" s="92"/>
      <c r="O9" s="92" t="s">
        <v>89</v>
      </c>
      <c r="P9" s="92" t="s">
        <v>208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96.18</v>
      </c>
      <c r="F12" s="123"/>
      <c r="G12" s="123">
        <v>10</v>
      </c>
      <c r="H12" s="123"/>
      <c r="I12" s="249">
        <v>1093.55</v>
      </c>
      <c r="J12" s="125"/>
      <c r="K12" s="236">
        <f>SUM(V48)</f>
        <v>109.36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4" t="s">
        <v>33</v>
      </c>
      <c r="T17" s="254"/>
      <c r="U17" s="254"/>
      <c r="V17" s="106"/>
      <c r="W17" s="92"/>
    </row>
    <row r="18" spans="1:23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/>
      <c r="O18" s="260" t="s">
        <v>37</v>
      </c>
      <c r="P18" s="260"/>
      <c r="Q18" s="260"/>
      <c r="R18" s="260"/>
      <c r="S18" s="258" t="s">
        <v>38</v>
      </c>
      <c r="T18" s="258"/>
      <c r="U18" s="258"/>
      <c r="V18" s="107"/>
      <c r="W18" s="92"/>
    </row>
    <row r="19" spans="1:23" ht="13.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 t="s">
        <v>40</v>
      </c>
      <c r="T19" s="140">
        <v>10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9"/>
      <c r="D20" s="257" t="s">
        <v>201</v>
      </c>
      <c r="E20" s="257" t="s">
        <v>197</v>
      </c>
      <c r="F20" s="257" t="s">
        <v>111</v>
      </c>
      <c r="G20" s="257" t="s">
        <v>202</v>
      </c>
      <c r="H20" s="257"/>
      <c r="I20" s="257" t="s">
        <v>198</v>
      </c>
      <c r="J20" s="257" t="s">
        <v>194</v>
      </c>
      <c r="K20" s="257" t="s">
        <v>195</v>
      </c>
      <c r="L20" s="257" t="s">
        <v>186</v>
      </c>
      <c r="M20" s="257" t="s">
        <v>144</v>
      </c>
      <c r="N20" s="257"/>
      <c r="O20" s="257" t="s">
        <v>58</v>
      </c>
      <c r="P20" s="257" t="s">
        <v>205</v>
      </c>
      <c r="Q20" s="257"/>
      <c r="R20" s="257"/>
      <c r="S20" s="261"/>
      <c r="T20" s="141"/>
      <c r="U20" s="92"/>
      <c r="V20" s="92"/>
      <c r="W20" s="92"/>
    </row>
    <row r="21" spans="1:23" ht="20.25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/>
      <c r="E23" s="144"/>
      <c r="F23" s="144">
        <v>6</v>
      </c>
      <c r="G23" s="144"/>
      <c r="H23" s="144">
        <v>8</v>
      </c>
      <c r="I23" s="144"/>
      <c r="J23" s="144"/>
      <c r="K23" s="144"/>
      <c r="L23" s="144"/>
      <c r="M23" s="144"/>
      <c r="N23" s="145">
        <v>13</v>
      </c>
      <c r="O23" s="144">
        <v>14</v>
      </c>
      <c r="P23" s="144"/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206</v>
      </c>
      <c r="B25" s="111"/>
      <c r="C25" s="111"/>
      <c r="D25" s="111">
        <v>0.08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v>0.08</v>
      </c>
      <c r="T25" s="150">
        <v>0.8</v>
      </c>
      <c r="U25" s="151">
        <v>324.27</v>
      </c>
      <c r="V25" s="152">
        <v>259.42</v>
      </c>
      <c r="W25" s="92"/>
    </row>
    <row r="26" spans="1:23" ht="14.25" customHeight="1">
      <c r="A26" s="153" t="s">
        <v>71</v>
      </c>
      <c r="B26" s="111"/>
      <c r="C26" s="111"/>
      <c r="D26" s="111">
        <v>5.0000000000000001E-3</v>
      </c>
      <c r="E26" s="111"/>
      <c r="F26" s="111">
        <v>0.08</v>
      </c>
      <c r="G26" s="111"/>
      <c r="H26" s="111"/>
      <c r="I26" s="111"/>
      <c r="J26" s="111"/>
      <c r="K26" s="111"/>
      <c r="L26" s="111"/>
      <c r="M26" s="111"/>
      <c r="N26" s="111"/>
      <c r="O26" s="154"/>
      <c r="P26" s="111">
        <v>0.01</v>
      </c>
      <c r="Q26" s="111"/>
      <c r="R26" s="111"/>
      <c r="S26" s="149">
        <f>SUM(D26:R26)</f>
        <v>9.5000000000000001E-2</v>
      </c>
      <c r="T26" s="150">
        <v>1</v>
      </c>
      <c r="U26" s="151">
        <v>66.22</v>
      </c>
      <c r="V26" s="152">
        <f t="shared" ref="V26:V34" si="0">SUM(T26*U26)</f>
        <v>66.22</v>
      </c>
      <c r="W26" s="92"/>
    </row>
    <row r="27" spans="1:23">
      <c r="A27" s="153" t="s">
        <v>60</v>
      </c>
      <c r="B27" s="111"/>
      <c r="C27" s="111"/>
      <c r="D27" s="111">
        <v>6.0000000000000001E-3</v>
      </c>
      <c r="E27" s="111"/>
      <c r="F27" s="111">
        <v>1.4999999999999999E-2</v>
      </c>
      <c r="G27" s="111"/>
      <c r="H27" s="111"/>
      <c r="I27" s="111"/>
      <c r="J27" s="111"/>
      <c r="K27" s="111"/>
      <c r="L27" s="111">
        <v>1.1299999999999999E-2</v>
      </c>
      <c r="M27" s="111"/>
      <c r="N27" s="111"/>
      <c r="O27" s="154">
        <v>0.01</v>
      </c>
      <c r="P27" s="111">
        <v>2E-3</v>
      </c>
      <c r="Q27" s="111"/>
      <c r="R27" s="111"/>
      <c r="S27" s="149">
        <f>SUM(D27:R27)</f>
        <v>4.4299999999999999E-2</v>
      </c>
      <c r="T27" s="150">
        <v>0.4</v>
      </c>
      <c r="U27" s="151">
        <v>90</v>
      </c>
      <c r="V27" s="152">
        <f t="shared" si="0"/>
        <v>36</v>
      </c>
      <c r="W27" s="92"/>
    </row>
    <row r="28" spans="1:23">
      <c r="A28" s="153" t="s">
        <v>113</v>
      </c>
      <c r="B28" s="111"/>
      <c r="C28" s="111"/>
      <c r="D28" s="111">
        <v>4.0000000000000001E-3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>
        <v>1E-3</v>
      </c>
      <c r="Q28" s="111"/>
      <c r="R28" s="111"/>
      <c r="S28" s="149">
        <f t="shared" ref="S28:S34" si="1">SUM(D28:R28)</f>
        <v>5.0000000000000001E-3</v>
      </c>
      <c r="T28" s="150">
        <v>2</v>
      </c>
      <c r="U28" s="151">
        <v>16</v>
      </c>
      <c r="V28" s="152">
        <f t="shared" si="0"/>
        <v>32</v>
      </c>
      <c r="W28" s="92"/>
    </row>
    <row r="29" spans="1:23">
      <c r="A29" s="153" t="s">
        <v>66</v>
      </c>
      <c r="B29" s="111"/>
      <c r="C29" s="111"/>
      <c r="D29" s="111">
        <v>5.9999999999999995E-4</v>
      </c>
      <c r="E29" s="111"/>
      <c r="F29" s="111"/>
      <c r="G29" s="111"/>
      <c r="H29" s="111"/>
      <c r="I29" s="111">
        <v>6.9999999999999999E-4</v>
      </c>
      <c r="J29" s="111">
        <v>1.6000000000000001E-3</v>
      </c>
      <c r="K29" s="111">
        <v>1.1999999999999999E-3</v>
      </c>
      <c r="L29" s="111"/>
      <c r="M29" s="111"/>
      <c r="N29" s="111"/>
      <c r="O29" s="154"/>
      <c r="P29" s="111">
        <v>1E-3</v>
      </c>
      <c r="Q29" s="111"/>
      <c r="R29" s="111"/>
      <c r="S29" s="149">
        <f t="shared" si="1"/>
        <v>5.0999999999999995E-3</v>
      </c>
      <c r="T29" s="150">
        <v>0.05</v>
      </c>
      <c r="U29" s="151">
        <v>18</v>
      </c>
      <c r="V29" s="152">
        <f t="shared" si="0"/>
        <v>0.9</v>
      </c>
      <c r="W29" s="92"/>
    </row>
    <row r="30" spans="1:23">
      <c r="A30" s="153" t="s">
        <v>109</v>
      </c>
      <c r="B30" s="111"/>
      <c r="C30" s="111"/>
      <c r="D30" s="111">
        <v>3.0000000000000001E-3</v>
      </c>
      <c r="E30" s="111"/>
      <c r="F30" s="111"/>
      <c r="G30" s="111"/>
      <c r="H30" s="111"/>
      <c r="I30" s="111">
        <v>4.0000000000000001E-3</v>
      </c>
      <c r="J30" s="111"/>
      <c r="K30" s="111"/>
      <c r="L30" s="111"/>
      <c r="M30" s="111"/>
      <c r="N30" s="111"/>
      <c r="O30" s="154"/>
      <c r="P30" s="111">
        <v>1E-3</v>
      </c>
      <c r="Q30" s="111"/>
      <c r="R30" s="111"/>
      <c r="S30" s="149">
        <f t="shared" si="1"/>
        <v>8.0000000000000002E-3</v>
      </c>
      <c r="T30" s="150">
        <v>0.08</v>
      </c>
      <c r="U30" s="151">
        <v>131.29</v>
      </c>
      <c r="V30" s="152">
        <f t="shared" si="0"/>
        <v>10.5032</v>
      </c>
      <c r="W30" s="92"/>
    </row>
    <row r="31" spans="1:23">
      <c r="A31" s="153" t="s">
        <v>59</v>
      </c>
      <c r="B31" s="111"/>
      <c r="C31" s="111"/>
      <c r="D31" s="111">
        <v>6.0000000000000001E-3</v>
      </c>
      <c r="E31" s="111">
        <v>5.0000000000000001E-3</v>
      </c>
      <c r="F31" s="111"/>
      <c r="G31" s="111"/>
      <c r="H31" s="111"/>
      <c r="I31" s="111"/>
      <c r="J31" s="111"/>
      <c r="K31" s="111">
        <v>4.7999999999999996E-3</v>
      </c>
      <c r="L31" s="111"/>
      <c r="M31" s="111"/>
      <c r="N31" s="111"/>
      <c r="O31" s="154"/>
      <c r="P31" s="111"/>
      <c r="Q31" s="111"/>
      <c r="R31" s="111"/>
      <c r="S31" s="149">
        <f t="shared" si="1"/>
        <v>1.5799999999999998E-2</v>
      </c>
      <c r="T31" s="150">
        <v>0.16</v>
      </c>
      <c r="U31" s="151">
        <v>789.11</v>
      </c>
      <c r="V31" s="152">
        <f t="shared" si="0"/>
        <v>126.25760000000001</v>
      </c>
      <c r="W31" s="92"/>
    </row>
    <row r="32" spans="1:23">
      <c r="A32" s="153" t="s">
        <v>65</v>
      </c>
      <c r="B32" s="111"/>
      <c r="C32" s="111"/>
      <c r="D32" s="111"/>
      <c r="E32" s="111">
        <v>0.03</v>
      </c>
      <c r="F32" s="111"/>
      <c r="G32" s="111"/>
      <c r="H32" s="111"/>
      <c r="I32" s="111"/>
      <c r="J32" s="111"/>
      <c r="K32" s="111"/>
      <c r="L32" s="111"/>
      <c r="M32" s="111">
        <v>0.03</v>
      </c>
      <c r="N32" s="111"/>
      <c r="O32" s="154"/>
      <c r="P32" s="111"/>
      <c r="Q32" s="111"/>
      <c r="R32" s="111"/>
      <c r="S32" s="149">
        <f t="shared" si="1"/>
        <v>0.06</v>
      </c>
      <c r="T32" s="150">
        <v>1</v>
      </c>
      <c r="U32" s="151">
        <v>32.799999999999997</v>
      </c>
      <c r="V32" s="152">
        <f t="shared" si="0"/>
        <v>32.799999999999997</v>
      </c>
      <c r="W32" s="92"/>
    </row>
    <row r="33" spans="1:23">
      <c r="A33" s="153" t="s">
        <v>56</v>
      </c>
      <c r="B33" s="111"/>
      <c r="C33" s="111"/>
      <c r="D33" s="111"/>
      <c r="E33" s="111"/>
      <c r="F33" s="111">
        <v>4.0000000000000001E-3</v>
      </c>
      <c r="G33" s="111"/>
      <c r="H33" s="111"/>
      <c r="I33" s="111"/>
      <c r="J33" s="111"/>
      <c r="K33" s="111"/>
      <c r="L33" s="111"/>
      <c r="M33" s="111"/>
      <c r="N33" s="111"/>
      <c r="O33" s="154"/>
      <c r="P33" s="111"/>
      <c r="Q33" s="111"/>
      <c r="R33" s="111"/>
      <c r="S33" s="149">
        <f t="shared" si="1"/>
        <v>4.0000000000000001E-3</v>
      </c>
      <c r="T33" s="150">
        <v>0.04</v>
      </c>
      <c r="U33" s="151">
        <v>1000</v>
      </c>
      <c r="V33" s="152">
        <f t="shared" si="0"/>
        <v>40</v>
      </c>
      <c r="W33" s="92"/>
    </row>
    <row r="34" spans="1:23">
      <c r="A34" s="155" t="s">
        <v>199</v>
      </c>
      <c r="B34" s="128"/>
      <c r="C34" s="128"/>
      <c r="D34" s="128"/>
      <c r="E34" s="128"/>
      <c r="F34" s="128"/>
      <c r="G34" s="128"/>
      <c r="H34" s="128"/>
      <c r="I34" s="128">
        <v>2.8000000000000001E-2</v>
      </c>
      <c r="J34" s="128"/>
      <c r="K34" s="128"/>
      <c r="L34" s="128"/>
      <c r="M34" s="128"/>
      <c r="N34" s="128"/>
      <c r="O34" s="151"/>
      <c r="P34" s="128"/>
      <c r="Q34" s="128"/>
      <c r="R34" s="128"/>
      <c r="S34" s="149">
        <f t="shared" si="1"/>
        <v>2.8000000000000001E-2</v>
      </c>
      <c r="T34" s="150">
        <v>0.4</v>
      </c>
      <c r="U34" s="151">
        <v>150</v>
      </c>
      <c r="V34" s="152">
        <f t="shared" si="0"/>
        <v>60</v>
      </c>
      <c r="W34" s="92"/>
    </row>
    <row r="35" spans="1:23">
      <c r="A35" s="156" t="s">
        <v>61</v>
      </c>
      <c r="B35" s="128"/>
      <c r="C35" s="128"/>
      <c r="D35" s="128"/>
      <c r="E35" s="128"/>
      <c r="F35" s="128"/>
      <c r="G35" s="128"/>
      <c r="H35" s="128"/>
      <c r="I35" s="128">
        <v>4.4999999999999998E-2</v>
      </c>
      <c r="J35" s="128"/>
      <c r="K35" s="128"/>
      <c r="L35" s="128"/>
      <c r="M35" s="128"/>
      <c r="N35" s="128"/>
      <c r="O35" s="151"/>
      <c r="P35" s="128"/>
      <c r="Q35" s="128"/>
      <c r="R35" s="128"/>
      <c r="S35" s="149">
        <f t="shared" ref="S35:S36" si="2">SUM(D35:R35)</f>
        <v>4.4999999999999998E-2</v>
      </c>
      <c r="T35" s="150">
        <v>0.45</v>
      </c>
      <c r="U35" s="151">
        <v>45</v>
      </c>
      <c r="V35" s="152">
        <f t="shared" ref="V35:V36" si="3">SUM(T35*U35)</f>
        <v>20.25</v>
      </c>
      <c r="W35" s="92"/>
    </row>
    <row r="36" spans="1:23">
      <c r="A36" s="156" t="s">
        <v>108</v>
      </c>
      <c r="B36" s="128"/>
      <c r="C36" s="128"/>
      <c r="D36" s="128"/>
      <c r="E36" s="128"/>
      <c r="F36" s="128"/>
      <c r="G36" s="128"/>
      <c r="H36" s="128"/>
      <c r="I36" s="128">
        <v>8.9999999999999993E-3</v>
      </c>
      <c r="J36" s="128">
        <v>2.3999999999999998E-3</v>
      </c>
      <c r="K36" s="128"/>
      <c r="L36" s="128"/>
      <c r="M36" s="128"/>
      <c r="N36" s="128"/>
      <c r="O36" s="151"/>
      <c r="P36" s="128"/>
      <c r="Q36" s="128"/>
      <c r="R36" s="128"/>
      <c r="S36" s="149">
        <f t="shared" si="2"/>
        <v>1.1399999999999999E-2</v>
      </c>
      <c r="T36" s="150">
        <v>0.1</v>
      </c>
      <c r="U36" s="151">
        <v>45</v>
      </c>
      <c r="V36" s="152">
        <f t="shared" si="3"/>
        <v>4.5</v>
      </c>
      <c r="W36" s="92"/>
    </row>
    <row r="37" spans="1:23">
      <c r="A37" s="156" t="s">
        <v>165</v>
      </c>
      <c r="B37" s="128"/>
      <c r="C37" s="128"/>
      <c r="D37" s="128"/>
      <c r="E37" s="128"/>
      <c r="F37" s="128"/>
      <c r="G37" s="128"/>
      <c r="H37" s="128"/>
      <c r="I37" s="128"/>
      <c r="J37" s="128">
        <v>0.09</v>
      </c>
      <c r="K37" s="128"/>
      <c r="L37" s="128"/>
      <c r="M37" s="128"/>
      <c r="N37" s="128"/>
      <c r="O37" s="151"/>
      <c r="P37" s="128"/>
      <c r="Q37" s="128"/>
      <c r="R37" s="128"/>
      <c r="S37" s="149">
        <f>SUM(D37:R37)</f>
        <v>0.09</v>
      </c>
      <c r="T37" s="150">
        <v>0.9</v>
      </c>
      <c r="U37" s="151">
        <v>250</v>
      </c>
      <c r="V37" s="152">
        <f t="shared" ref="V37" si="4">SUM(T37*U37)</f>
        <v>225</v>
      </c>
      <c r="W37" s="92"/>
    </row>
    <row r="38" spans="1:23">
      <c r="A38" s="153" t="s">
        <v>196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>
        <v>3.1800000000000002E-2</v>
      </c>
      <c r="L38" s="111"/>
      <c r="M38" s="111"/>
      <c r="N38" s="111"/>
      <c r="O38" s="154"/>
      <c r="P38" s="111"/>
      <c r="Q38" s="111"/>
      <c r="R38" s="111"/>
      <c r="S38" s="149">
        <v>3.1800000000000002E-2</v>
      </c>
      <c r="T38" s="150">
        <v>0.32</v>
      </c>
      <c r="U38" s="151">
        <v>136</v>
      </c>
      <c r="V38" s="152">
        <f t="shared" ref="V38:V39" si="5">SUM(T38*U38)</f>
        <v>43.52</v>
      </c>
      <c r="W38" s="92"/>
    </row>
    <row r="39" spans="1:23">
      <c r="A39" s="155" t="s">
        <v>72</v>
      </c>
      <c r="B39" s="128"/>
      <c r="C39" s="111"/>
      <c r="D39" s="128"/>
      <c r="E39" s="128"/>
      <c r="F39" s="128"/>
      <c r="G39" s="128"/>
      <c r="H39" s="128"/>
      <c r="I39" s="128"/>
      <c r="J39" s="128"/>
      <c r="K39" s="128"/>
      <c r="L39" s="128">
        <v>7.4999999999999997E-3</v>
      </c>
      <c r="M39" s="128"/>
      <c r="N39" s="128"/>
      <c r="O39" s="151"/>
      <c r="P39" s="128"/>
      <c r="Q39" s="128"/>
      <c r="R39" s="128"/>
      <c r="S39" s="149">
        <f t="shared" ref="S39" si="6">SUM(D39:R39)</f>
        <v>7.4999999999999997E-3</v>
      </c>
      <c r="T39" s="150">
        <v>0.08</v>
      </c>
      <c r="U39" s="151">
        <v>150</v>
      </c>
      <c r="V39" s="152">
        <f t="shared" si="5"/>
        <v>12</v>
      </c>
      <c r="W39" s="92"/>
    </row>
    <row r="40" spans="1:23">
      <c r="A40" s="156" t="s">
        <v>57</v>
      </c>
      <c r="B40" s="128"/>
      <c r="C40" s="111"/>
      <c r="D40" s="128"/>
      <c r="E40" s="128"/>
      <c r="F40" s="128"/>
      <c r="G40" s="128"/>
      <c r="H40" s="128"/>
      <c r="I40" s="128"/>
      <c r="J40" s="128"/>
      <c r="K40" s="128"/>
      <c r="L40" s="128"/>
      <c r="M40" s="128">
        <v>0.03</v>
      </c>
      <c r="N40" s="128"/>
      <c r="O40" s="151"/>
      <c r="P40" s="128"/>
      <c r="Q40" s="128"/>
      <c r="R40" s="128"/>
      <c r="S40" s="149">
        <f t="shared" ref="S40" si="7">SUM(D40:R40)</f>
        <v>0.03</v>
      </c>
      <c r="T40" s="150">
        <v>1</v>
      </c>
      <c r="U40" s="151">
        <v>30.5</v>
      </c>
      <c r="V40" s="152">
        <f t="shared" ref="V40:V46" si="8">SUM(T40*U40)</f>
        <v>30.5</v>
      </c>
      <c r="W40" s="92"/>
    </row>
    <row r="41" spans="1:23">
      <c r="A41" s="153" t="s">
        <v>73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54"/>
      <c r="P41" s="111">
        <v>0.03</v>
      </c>
      <c r="Q41" s="111"/>
      <c r="R41" s="111"/>
      <c r="S41" s="149">
        <v>0.03</v>
      </c>
      <c r="T41" s="150">
        <v>0.3</v>
      </c>
      <c r="U41" s="151">
        <v>50</v>
      </c>
      <c r="V41" s="152">
        <f t="shared" si="8"/>
        <v>15</v>
      </c>
      <c r="W41" s="92"/>
    </row>
    <row r="42" spans="1:23">
      <c r="A42" s="156" t="s">
        <v>63</v>
      </c>
      <c r="B42" s="128"/>
      <c r="C42" s="111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51"/>
      <c r="P42" s="128">
        <v>1E-3</v>
      </c>
      <c r="Q42" s="128"/>
      <c r="R42" s="128"/>
      <c r="S42" s="149">
        <f t="shared" ref="S42" si="9">SUM(D42:R42)</f>
        <v>1E-3</v>
      </c>
      <c r="T42" s="150">
        <v>0.01</v>
      </c>
      <c r="U42" s="250">
        <v>180</v>
      </c>
      <c r="V42" s="152">
        <f t="shared" si="8"/>
        <v>1.8</v>
      </c>
      <c r="W42" s="92"/>
    </row>
    <row r="43" spans="1:23">
      <c r="A43" s="156" t="s">
        <v>112</v>
      </c>
      <c r="B43" s="128"/>
      <c r="C43" s="111"/>
      <c r="D43" s="128">
        <v>6.0000000000000001E-3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51"/>
      <c r="P43" s="128"/>
      <c r="Q43" s="128"/>
      <c r="R43" s="128"/>
      <c r="S43" s="149">
        <v>6.0000000000000001E-3</v>
      </c>
      <c r="T43" s="150">
        <v>0.06</v>
      </c>
      <c r="U43" s="151">
        <v>61</v>
      </c>
      <c r="V43" s="152">
        <f t="shared" si="8"/>
        <v>3.6599999999999997</v>
      </c>
      <c r="W43" s="92"/>
    </row>
    <row r="44" spans="1:23">
      <c r="A44" s="153" t="s">
        <v>69</v>
      </c>
      <c r="B44" s="111"/>
      <c r="C44" s="111"/>
      <c r="D44" s="111">
        <v>6.0000000000000001E-3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54"/>
      <c r="P44" s="111"/>
      <c r="Q44" s="111"/>
      <c r="R44" s="111"/>
      <c r="S44" s="149">
        <v>6.0000000000000001E-3</v>
      </c>
      <c r="T44" s="150">
        <v>0.06</v>
      </c>
      <c r="U44" s="151">
        <v>287</v>
      </c>
      <c r="V44" s="152">
        <f t="shared" si="8"/>
        <v>17.22</v>
      </c>
      <c r="W44" s="92"/>
    </row>
    <row r="45" spans="1:23">
      <c r="A45" s="153" t="s">
        <v>114</v>
      </c>
      <c r="B45" s="111"/>
      <c r="C45" s="111"/>
      <c r="D45" s="111">
        <v>3.0000000000000001E-3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54"/>
      <c r="P45" s="111"/>
      <c r="Q45" s="111"/>
      <c r="R45" s="111"/>
      <c r="S45" s="149">
        <v>3.0000000000000001E-3</v>
      </c>
      <c r="T45" s="150">
        <v>0.03</v>
      </c>
      <c r="U45" s="151">
        <v>100</v>
      </c>
      <c r="V45" s="152">
        <f t="shared" si="8"/>
        <v>3</v>
      </c>
      <c r="W45" s="92"/>
    </row>
    <row r="46" spans="1:23">
      <c r="A46" s="156" t="s">
        <v>202</v>
      </c>
      <c r="B46" s="128"/>
      <c r="C46" s="111"/>
      <c r="D46" s="128"/>
      <c r="E46" s="128"/>
      <c r="F46" s="128"/>
      <c r="G46" s="128">
        <v>0.02</v>
      </c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v>0.02</v>
      </c>
      <c r="T46" s="150">
        <v>0.5</v>
      </c>
      <c r="U46" s="250">
        <v>106</v>
      </c>
      <c r="V46" s="152">
        <f t="shared" si="8"/>
        <v>53</v>
      </c>
      <c r="W46" s="92"/>
    </row>
    <row r="47" spans="1:2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157" t="s">
        <v>49</v>
      </c>
      <c r="O47" s="92"/>
      <c r="P47" s="92"/>
      <c r="Q47" s="92" t="s">
        <v>200</v>
      </c>
      <c r="R47" s="92"/>
      <c r="S47" s="92"/>
      <c r="T47" s="92"/>
      <c r="U47" s="92"/>
      <c r="V47" s="152">
        <f>SUM(V25:V46)</f>
        <v>1093.5507999999998</v>
      </c>
      <c r="W47" s="92"/>
    </row>
    <row r="48" spans="1:23">
      <c r="A48" s="157" t="s">
        <v>51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57" t="s">
        <v>53</v>
      </c>
      <c r="O48" s="92"/>
      <c r="P48" s="92"/>
      <c r="Q48" s="92"/>
      <c r="R48" s="92"/>
      <c r="S48" s="92"/>
      <c r="T48" s="92"/>
      <c r="U48" s="92"/>
      <c r="V48" s="152">
        <v>109.36</v>
      </c>
      <c r="W48" s="92"/>
    </row>
    <row r="49" spans="1:23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157" t="s">
        <v>55</v>
      </c>
      <c r="O49" s="92"/>
      <c r="P49" s="92"/>
      <c r="Q49" s="92" t="s">
        <v>204</v>
      </c>
      <c r="R49" s="92"/>
      <c r="S49" s="92"/>
      <c r="T49" s="92"/>
      <c r="U49" s="92"/>
      <c r="V49" s="92"/>
      <c r="W49" s="92"/>
    </row>
    <row r="50" spans="1:23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157" t="s">
        <v>53</v>
      </c>
      <c r="O50" s="92"/>
      <c r="P50" s="92"/>
      <c r="Q50" s="92"/>
      <c r="R50" s="92"/>
      <c r="S50" s="92"/>
      <c r="T50" s="92"/>
      <c r="U50" s="92"/>
      <c r="V50" s="92"/>
      <c r="W50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scale="7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171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166</v>
      </c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3.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9"/>
      <c r="D20" s="257" t="s">
        <v>169</v>
      </c>
      <c r="E20" s="257" t="s">
        <v>81</v>
      </c>
      <c r="F20" s="257" t="s">
        <v>170</v>
      </c>
      <c r="G20" s="257"/>
      <c r="H20" s="257"/>
      <c r="I20" s="257"/>
      <c r="J20" s="257" t="s">
        <v>115</v>
      </c>
      <c r="K20" s="257" t="s">
        <v>116</v>
      </c>
      <c r="L20" s="257" t="s">
        <v>117</v>
      </c>
      <c r="M20" s="257" t="s">
        <v>118</v>
      </c>
      <c r="N20" s="257" t="s">
        <v>119</v>
      </c>
      <c r="O20" s="257" t="s">
        <v>120</v>
      </c>
      <c r="P20" s="257"/>
      <c r="Q20" s="257"/>
      <c r="R20" s="262"/>
      <c r="S20" s="141"/>
      <c r="T20" s="92"/>
      <c r="U20" s="92"/>
    </row>
    <row r="21" spans="1:21" ht="20.25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18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121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108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123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168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167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120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7" t="s">
        <v>1</v>
      </c>
      <c r="U1" s="267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92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8" t="s">
        <v>3</v>
      </c>
      <c r="U2" s="268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97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9" t="s">
        <v>6</v>
      </c>
      <c r="B6" s="269"/>
      <c r="C6" s="269"/>
      <c r="D6" s="263" t="s">
        <v>7</v>
      </c>
      <c r="E6" s="263"/>
      <c r="F6" s="263" t="s">
        <v>8</v>
      </c>
      <c r="G6" s="263"/>
      <c r="H6" s="263" t="s">
        <v>9</v>
      </c>
      <c r="I6" s="263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6" t="s">
        <v>83</v>
      </c>
      <c r="B7" s="266"/>
      <c r="C7" s="266"/>
      <c r="D7" s="265" t="s">
        <v>11</v>
      </c>
      <c r="E7" s="265"/>
      <c r="F7" s="265" t="s">
        <v>12</v>
      </c>
      <c r="G7" s="265"/>
      <c r="H7" s="265" t="s">
        <v>13</v>
      </c>
      <c r="I7" s="265"/>
      <c r="J7" s="265" t="s">
        <v>14</v>
      </c>
      <c r="K7" s="265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3" t="s">
        <v>16</v>
      </c>
      <c r="C8" s="263"/>
      <c r="D8" s="265" t="s">
        <v>17</v>
      </c>
      <c r="E8" s="265"/>
      <c r="F8" s="265" t="s">
        <v>18</v>
      </c>
      <c r="G8" s="265"/>
      <c r="H8" s="265" t="s">
        <v>19</v>
      </c>
      <c r="I8" s="265"/>
      <c r="J8" s="265" t="s">
        <v>20</v>
      </c>
      <c r="K8" s="265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5" t="s">
        <v>22</v>
      </c>
      <c r="C9" s="265"/>
      <c r="D9" s="265" t="s">
        <v>23</v>
      </c>
      <c r="E9" s="265"/>
      <c r="F9" s="265" t="s">
        <v>24</v>
      </c>
      <c r="G9" s="265"/>
      <c r="H9" s="265" t="s">
        <v>25</v>
      </c>
      <c r="I9" s="265"/>
      <c r="J9" s="174"/>
      <c r="K9" s="158"/>
      <c r="L9" s="171"/>
      <c r="M9" s="159"/>
      <c r="N9" s="159"/>
      <c r="O9" s="159" t="s">
        <v>99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100</v>
      </c>
      <c r="F12" s="189"/>
      <c r="G12" s="189">
        <v>1</v>
      </c>
      <c r="H12" s="189"/>
      <c r="I12" s="189" t="s">
        <v>100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172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3" t="s">
        <v>33</v>
      </c>
      <c r="S15" s="263"/>
      <c r="T15" s="263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1" t="s">
        <v>86</v>
      </c>
      <c r="D16" s="272" t="s">
        <v>35</v>
      </c>
      <c r="E16" s="272"/>
      <c r="F16" s="272"/>
      <c r="G16" s="272"/>
      <c r="H16" s="272"/>
      <c r="I16" s="272" t="s">
        <v>36</v>
      </c>
      <c r="J16" s="272"/>
      <c r="K16" s="272"/>
      <c r="L16" s="272"/>
      <c r="M16" s="272"/>
      <c r="N16" s="272" t="s">
        <v>37</v>
      </c>
      <c r="O16" s="272"/>
      <c r="P16" s="272"/>
      <c r="Q16" s="272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1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3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1"/>
      <c r="D18" s="270" t="s">
        <v>125</v>
      </c>
      <c r="E18" s="270" t="s">
        <v>126</v>
      </c>
      <c r="F18" s="270" t="s">
        <v>65</v>
      </c>
      <c r="G18" s="270" t="s">
        <v>192</v>
      </c>
      <c r="H18" s="270" t="s">
        <v>76</v>
      </c>
      <c r="I18" s="270"/>
      <c r="J18" s="270" t="s">
        <v>127</v>
      </c>
      <c r="K18" s="270" t="s">
        <v>193</v>
      </c>
      <c r="L18" s="270" t="s">
        <v>128</v>
      </c>
      <c r="M18" s="270" t="s">
        <v>173</v>
      </c>
      <c r="N18" s="270" t="s">
        <v>58</v>
      </c>
      <c r="O18" s="270" t="s">
        <v>105</v>
      </c>
      <c r="P18" s="270"/>
      <c r="Q18" s="270"/>
      <c r="R18" s="273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1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1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112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0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113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108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109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129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122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105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95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96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166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 ht="14.25" customHeight="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 ht="13.5" customHeight="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1"/>
      <c r="D20" s="278" t="s">
        <v>130</v>
      </c>
      <c r="E20" s="278" t="s">
        <v>111</v>
      </c>
      <c r="F20" s="278" t="s">
        <v>131</v>
      </c>
      <c r="G20" s="278"/>
      <c r="H20" s="278"/>
      <c r="I20" s="278"/>
      <c r="J20" s="278" t="s">
        <v>132</v>
      </c>
      <c r="K20" s="278" t="s">
        <v>133</v>
      </c>
      <c r="L20" s="278" t="s">
        <v>134</v>
      </c>
      <c r="M20" s="278" t="s">
        <v>177</v>
      </c>
      <c r="N20" s="278" t="s">
        <v>58</v>
      </c>
      <c r="O20" s="278" t="s">
        <v>135</v>
      </c>
      <c r="P20" s="278"/>
      <c r="Q20" s="278"/>
      <c r="R20" s="285"/>
      <c r="S20" s="55"/>
      <c r="T20" s="4"/>
      <c r="U20" s="5"/>
    </row>
    <row r="21" spans="1:21" ht="15.7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6.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136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137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122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109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129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174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113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171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 ht="14.25" customHeight="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7.25" customHeight="1">
      <c r="A19" s="286" t="s">
        <v>43</v>
      </c>
      <c r="B19" s="287" t="s">
        <v>44</v>
      </c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6"/>
      <c r="B20" s="287"/>
      <c r="C20" s="259"/>
      <c r="D20" s="257" t="s">
        <v>138</v>
      </c>
      <c r="E20" s="257" t="s">
        <v>102</v>
      </c>
      <c r="F20" s="257" t="s">
        <v>65</v>
      </c>
      <c r="G20" s="257" t="s">
        <v>101</v>
      </c>
      <c r="H20" s="257" t="s">
        <v>57</v>
      </c>
      <c r="I20" s="257" t="s">
        <v>65</v>
      </c>
      <c r="J20" s="257" t="s">
        <v>139</v>
      </c>
      <c r="K20" s="257" t="s">
        <v>117</v>
      </c>
      <c r="L20" s="257" t="s">
        <v>175</v>
      </c>
      <c r="M20" s="257" t="s">
        <v>104</v>
      </c>
      <c r="N20" s="257" t="s">
        <v>58</v>
      </c>
      <c r="O20" s="257" t="s">
        <v>105</v>
      </c>
      <c r="P20" s="257"/>
      <c r="Q20" s="257"/>
      <c r="R20" s="261"/>
      <c r="S20" s="141"/>
      <c r="T20" s="92"/>
      <c r="U20" s="92"/>
    </row>
    <row r="21" spans="1:2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4.7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140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184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129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122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141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105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166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100</v>
      </c>
      <c r="F12" s="33"/>
      <c r="G12" s="33">
        <v>1</v>
      </c>
      <c r="H12" s="33"/>
      <c r="I12" s="33" t="s">
        <v>100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 ht="15.75" customHeight="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 ht="15" customHeight="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1"/>
      <c r="D20" s="278" t="s">
        <v>188</v>
      </c>
      <c r="E20" s="278" t="s">
        <v>111</v>
      </c>
      <c r="F20" s="278" t="s">
        <v>176</v>
      </c>
      <c r="G20" s="278"/>
      <c r="H20" s="278"/>
      <c r="I20" s="278"/>
      <c r="J20" s="278" t="s">
        <v>142</v>
      </c>
      <c r="K20" s="278" t="s">
        <v>143</v>
      </c>
      <c r="L20" s="278" t="s">
        <v>177</v>
      </c>
      <c r="M20" s="278" t="s">
        <v>144</v>
      </c>
      <c r="N20" s="278" t="s">
        <v>187</v>
      </c>
      <c r="O20" s="278" t="s">
        <v>145</v>
      </c>
      <c r="P20" s="278"/>
      <c r="Q20" s="278"/>
      <c r="R20" s="285"/>
      <c r="S20" s="55"/>
      <c r="T20" s="4"/>
      <c r="U20" s="5"/>
    </row>
    <row r="21" spans="1:21" ht="23.2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7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113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129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109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114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187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1"/>
      <c r="D20" s="278" t="s">
        <v>146</v>
      </c>
      <c r="E20" s="278" t="s">
        <v>81</v>
      </c>
      <c r="F20" s="278" t="s">
        <v>170</v>
      </c>
      <c r="G20" s="278"/>
      <c r="H20" s="278"/>
      <c r="I20" s="278"/>
      <c r="J20" s="278" t="s">
        <v>147</v>
      </c>
      <c r="K20" s="278" t="s">
        <v>148</v>
      </c>
      <c r="L20" s="278" t="s">
        <v>134</v>
      </c>
      <c r="M20" s="278" t="s">
        <v>177</v>
      </c>
      <c r="N20" s="278" t="s">
        <v>149</v>
      </c>
      <c r="O20" s="278" t="s">
        <v>181</v>
      </c>
      <c r="P20" s="278"/>
      <c r="Q20" s="278"/>
      <c r="R20" s="285"/>
      <c r="S20" s="55"/>
      <c r="T20" s="4"/>
      <c r="U20" s="5"/>
    </row>
    <row r="21" spans="1:21" ht="27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23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150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108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109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129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124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120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151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166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1"/>
      <c r="D20" s="278" t="s">
        <v>152</v>
      </c>
      <c r="E20" s="278" t="s">
        <v>153</v>
      </c>
      <c r="F20" s="278" t="s">
        <v>102</v>
      </c>
      <c r="G20" s="278" t="s">
        <v>65</v>
      </c>
      <c r="H20" s="278"/>
      <c r="I20" s="278"/>
      <c r="J20" s="278" t="s">
        <v>154</v>
      </c>
      <c r="K20" s="278" t="s">
        <v>155</v>
      </c>
      <c r="L20" s="278" t="s">
        <v>128</v>
      </c>
      <c r="M20" s="278" t="s">
        <v>189</v>
      </c>
      <c r="N20" s="278" t="s">
        <v>187</v>
      </c>
      <c r="O20" s="278" t="s">
        <v>105</v>
      </c>
      <c r="P20" s="278"/>
      <c r="Q20" s="278"/>
      <c r="R20" s="285"/>
      <c r="S20" s="55"/>
      <c r="T20" s="4"/>
      <c r="U20" s="5"/>
    </row>
    <row r="21" spans="1:21" ht="25.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4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113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153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141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187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105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2023-09-25T09:07:48Z</cp:lastPrinted>
  <dcterms:created xsi:type="dcterms:W3CDTF">2015-10-12T18:01:21Z</dcterms:created>
  <dcterms:modified xsi:type="dcterms:W3CDTF">2024-04-01T06:24:40Z</dcterms:modified>
</cp:coreProperties>
</file>